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7460" tabRatio="1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<sst xmlns="http://schemas.openxmlformats.org/spreadsheetml/2006/main" count="38" uniqueCount="31">
  <si>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Company</t>
  </si>
  <si>
    <t>Tax Haven Subsidiaries</t>
  </si>
  <si>
    <t>Icahn Enterprises</t>
  </si>
  <si>
    <t>Apple</t>
  </si>
  <si>
    <t>Ebay</t>
  </si>
  <si>
    <t>Navistar International</t>
  </si>
  <si>
    <t>NA</t>
  </si>
  <si>
    <t>Offshore Profits
$ Billions</t>
  </si>
  <si>
    <t>British Virgin Islands(1), Cayman Islands(1), Hong Kong(2), Ireland(5), Luxembourg(18), Mauritius(1), Netherlands(2), Singapore(4), Switzerland(4)</t>
  </si>
  <si>
    <t>Cayman Islands</t>
  </si>
  <si>
    <t xml:space="preserve">Ireland </t>
  </si>
  <si>
    <t>Aruba (3), Bahrain (2), Bermuda (1), British Virgin Islands (1), Cayman Islands (1), Channel Islands (1), Hong Kong (2), Luxembourg (1), Mauritius (1), Netherlands (5), Singapore (1), Switzerland (1)</t>
  </si>
  <si>
    <t>Location of Tax Haven Subsidiaries</t>
  </si>
  <si>
    <t>Icahn Key Statistics</t>
  </si>
  <si>
    <t>Apple Key Statistics</t>
  </si>
  <si>
    <t>Ebay Key Statistcs</t>
  </si>
  <si>
    <t>Navistar Key Statistics</t>
  </si>
  <si>
    <t>Value of Shares 
$ Billions</t>
  </si>
  <si>
    <t>Share Value of Company 10/27/15
$ Billions</t>
  </si>
  <si>
    <t xml:space="preserve">Share of Icahn's Portfolio </t>
  </si>
  <si>
    <t>Icahn Share of Offshore Profits</t>
  </si>
  <si>
    <t>Offshore Tax Rate Paid</t>
  </si>
  <si>
    <t>Tax Owed to U.S. 
$ Billions</t>
  </si>
  <si>
    <t>$964 Million</t>
  </si>
  <si>
    <t>Carl Icahn's Investments and Known Use of Tax Havens (as of Oct. 27, 2015)</t>
  </si>
  <si>
    <r>
      <rPr>
        <sz val="10"/>
        <rFont val="Arial Narrow"/>
        <family val="2"/>
      </rPr>
      <t>Share of company stock held: Nasdaq (accessed Oct. 26, 2015)</t>
    </r>
    <r>
      <rPr>
        <sz val="10"/>
        <color indexed="12"/>
        <rFont val="Arial Narrow"/>
        <family val="2"/>
      </rPr>
      <t xml:space="preserve"> </t>
    </r>
    <r>
      <rPr>
        <u val="single"/>
        <sz val="10"/>
        <color indexed="12"/>
        <rFont val="Arial Narrow"/>
        <family val="2"/>
      </rPr>
      <t>http://www.nasdaq.com/quotes/institutional-portfolio/icahn-carl-c-18190</t>
    </r>
  </si>
  <si>
    <t xml:space="preserve">Other Sources </t>
  </si>
  <si>
    <t>Share of Company Stock Held</t>
  </si>
  <si>
    <t>Share Value of Company Stock Calculated Using Intraday Market Cap on 10/27/15</t>
  </si>
  <si>
    <r>
      <rPr>
        <sz val="10"/>
        <rFont val="Arial Narrow"/>
        <family val="2"/>
      </rPr>
      <t>Share of Icahn's Portfolio from Stockpickr (accessed Oct. 26, 2015)</t>
    </r>
    <r>
      <rPr>
        <sz val="10"/>
        <color indexed="12"/>
        <rFont val="Arial Narrow"/>
        <family val="2"/>
      </rPr>
      <t xml:space="preserve"> </t>
    </r>
    <r>
      <rPr>
        <u val="single"/>
        <sz val="10"/>
        <color indexed="12"/>
        <rFont val="Arial Narrow"/>
        <family val="2"/>
      </rPr>
      <t>http://www.stockpickr.com/pro/portfolio/carl-icahn/</t>
    </r>
  </si>
  <si>
    <r>
      <rPr>
        <sz val="10"/>
        <rFont val="Arial Narrow"/>
        <family val="2"/>
      </rPr>
      <t xml:space="preserve">Offshore profits and taxes from Citizens for Tax Justice, Offshore Shell Games 2015, October 2015, </t>
    </r>
    <r>
      <rPr>
        <u val="single"/>
        <sz val="10"/>
        <color indexed="12"/>
        <rFont val="Arial Narrow"/>
        <family val="2"/>
      </rPr>
      <t xml:space="preserve">http://ctj.org/ctjreports/2015/10/offshore_shell_games_2015.php#.Vi-oAberQ1k 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</si>
</sst>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h:mm:ss\ AM/PM"/>
    <numFmt numFmtId="170" formatCode="&quot;$&quot;#,##0.00"/>
    <numFmt numFmtId="171" formatCode="&quot;$&quot;#,##0.000"/>
    <numFmt numFmtId="172" formatCode="&quot;$&quot;#,##0.0"/>
    <numFmt numFmtId="173" formatCode="&quot;$&quot;#,##0"/>
    <numFmt numFmtId="174" formatCode="#,##0.0_);\(#,##0.0\)"/>
    <numFmt numFmtId="175" formatCode="&quot;$&quot;#,##0.0_);[Red]\(&quot;$&quot;#,##0.0\)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Narrow"/>
      <family val="2"/>
    </font>
    <font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46" fillId="0" borderId="0" xfId="53" applyFont="1" applyFill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7" fontId="3" fillId="0" borderId="10" xfId="44" applyNumberFormat="1" applyFont="1" applyBorder="1" applyAlignment="1">
      <alignment/>
    </xf>
    <xf numFmtId="10" fontId="3" fillId="33" borderId="10" xfId="0" applyNumberFormat="1" applyFont="1" applyFill="1" applyBorder="1" applyAlignment="1">
      <alignment horizontal="center" vertical="top"/>
    </xf>
    <xf numFmtId="164" fontId="3" fillId="0" borderId="10" xfId="59" applyNumberFormat="1" applyFont="1" applyBorder="1" applyAlignment="1">
      <alignment horizontal="center" vertical="top"/>
    </xf>
    <xf numFmtId="0" fontId="46" fillId="0" borderId="0" xfId="53" applyFont="1" applyAlignment="1">
      <alignment/>
    </xf>
    <xf numFmtId="172" fontId="3" fillId="0" borderId="10" xfId="44" applyNumberFormat="1" applyFont="1" applyBorder="1" applyAlignment="1">
      <alignment horizontal="center" vertical="top"/>
    </xf>
    <xf numFmtId="173" fontId="3" fillId="0" borderId="10" xfId="42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/>
    </xf>
    <xf numFmtId="173" fontId="3" fillId="34" borderId="10" xfId="42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6" fillId="0" borderId="0" xfId="53" applyFont="1" applyFill="1" applyAlignment="1">
      <alignment horizontal="center" vertical="top"/>
    </xf>
    <xf numFmtId="0" fontId="46" fillId="0" borderId="0" xfId="53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10" xfId="42" applyNumberFormat="1" applyFont="1" applyBorder="1" applyAlignment="1">
      <alignment horizontal="center" vertical="top"/>
    </xf>
    <xf numFmtId="175" fontId="3" fillId="0" borderId="10" xfId="0" applyNumberFormat="1" applyFont="1" applyBorder="1" applyAlignment="1">
      <alignment horizontal="center" vertical="top"/>
    </xf>
    <xf numFmtId="172" fontId="2" fillId="34" borderId="10" xfId="44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2" fillId="0" borderId="0" xfId="53" applyFont="1" applyFill="1" applyAlignment="1">
      <alignment horizontal="left" vertical="top"/>
    </xf>
    <xf numFmtId="0" fontId="2" fillId="0" borderId="0" xfId="53" applyFont="1" applyFill="1" applyAlignment="1">
      <alignment horizontal="center"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6" fillId="0" borderId="0" xfId="53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ckpickr.com/pro/portfolio/carl-icahn/" TargetMode="External" /><Relationship Id="rId2" Type="http://schemas.openxmlformats.org/officeDocument/2006/relationships/hyperlink" Target="http://www.nasdaq.com/quotes/institutional-portfolio/icahn-carl-c-18190" TargetMode="External" /><Relationship Id="rId3" Type="http://schemas.openxmlformats.org/officeDocument/2006/relationships/hyperlink" Target="https://finance.yahoo.com/q/ks?s=IEP%2C+&amp;ql=1" TargetMode="External" /><Relationship Id="rId4" Type="http://schemas.openxmlformats.org/officeDocument/2006/relationships/hyperlink" Target="https://finance.yahoo.com/q/ks?s=AAPL" TargetMode="External" /><Relationship Id="rId5" Type="http://schemas.openxmlformats.org/officeDocument/2006/relationships/hyperlink" Target="https://finance.yahoo.com/q/ks?s=NAV%2C+&amp;ql=1" TargetMode="External" /><Relationship Id="rId6" Type="http://schemas.openxmlformats.org/officeDocument/2006/relationships/hyperlink" Target="https://finance.yahoo.com/q/ks?s=EBAY%2C+&amp;ql=1" TargetMode="External" /><Relationship Id="rId7" Type="http://schemas.openxmlformats.org/officeDocument/2006/relationships/hyperlink" Target="http://ctj.org/ctjreports/2015/10/offshore_shell_games_2015.php#.Vi-oAberQ1k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22" sqref="D22"/>
    </sheetView>
  </sheetViews>
  <sheetFormatPr defaultColWidth="11.57421875" defaultRowHeight="12.75"/>
  <cols>
    <col min="1" max="1" width="14.8515625" style="0" bestFit="1" customWidth="1"/>
    <col min="2" max="2" width="10.7109375" style="2" customWidth="1"/>
    <col min="3" max="3" width="8.421875" style="0" bestFit="1" customWidth="1"/>
    <col min="4" max="4" width="7.28125" style="16" customWidth="1"/>
    <col min="5" max="5" width="7.28125" style="0" customWidth="1"/>
    <col min="6" max="6" width="7.28125" style="2" bestFit="1" customWidth="1"/>
    <col min="7" max="7" width="6.8515625" style="2" bestFit="1" customWidth="1"/>
    <col min="8" max="8" width="7.00390625" style="0" bestFit="1" customWidth="1"/>
    <col min="9" max="9" width="7.28125" style="2" bestFit="1" customWidth="1"/>
    <col min="10" max="10" width="9.421875" style="0" bestFit="1" customWidth="1"/>
    <col min="11" max="11" width="36.140625" style="0" customWidth="1"/>
  </cols>
  <sheetData>
    <row r="1" spans="1:9" s="3" customFormat="1" ht="15">
      <c r="A1" s="3" t="s">
        <v>24</v>
      </c>
      <c r="B1" s="4"/>
      <c r="D1" s="17"/>
      <c r="F1" s="4"/>
      <c r="G1" s="4"/>
      <c r="I1" s="4"/>
    </row>
    <row r="2" spans="2:9" s="3" customFormat="1" ht="15">
      <c r="B2" s="4"/>
      <c r="D2" s="17"/>
      <c r="F2" s="4"/>
      <c r="G2" s="4"/>
      <c r="I2" s="4"/>
    </row>
    <row r="3" spans="1:11" s="1" customFormat="1" ht="51.75">
      <c r="A3" s="15" t="s">
        <v>0</v>
      </c>
      <c r="B3" s="15" t="s">
        <v>18</v>
      </c>
      <c r="C3" s="15" t="s">
        <v>27</v>
      </c>
      <c r="D3" s="15" t="s">
        <v>17</v>
      </c>
      <c r="E3" s="15" t="s">
        <v>19</v>
      </c>
      <c r="F3" s="15" t="s">
        <v>7</v>
      </c>
      <c r="G3" s="15" t="s">
        <v>20</v>
      </c>
      <c r="H3" s="15" t="s">
        <v>21</v>
      </c>
      <c r="I3" s="15" t="s">
        <v>22</v>
      </c>
      <c r="J3" s="15" t="s">
        <v>1</v>
      </c>
      <c r="K3" s="15" t="s">
        <v>12</v>
      </c>
    </row>
    <row r="4" spans="1:11" ht="12.75">
      <c r="A4" s="5"/>
      <c r="B4" s="6"/>
      <c r="C4" s="5"/>
      <c r="D4" s="18"/>
      <c r="E4" s="5"/>
      <c r="F4" s="6"/>
      <c r="G4" s="6"/>
      <c r="H4" s="5"/>
      <c r="I4" s="6"/>
      <c r="J4" s="5"/>
      <c r="K4" s="5"/>
    </row>
    <row r="5" spans="1:11" ht="51.75">
      <c r="A5" s="7" t="s">
        <v>2</v>
      </c>
      <c r="B5" s="31">
        <v>9.7</v>
      </c>
      <c r="C5" s="8">
        <f>8.6/9.75</f>
        <v>0.882051282051282</v>
      </c>
      <c r="D5" s="22">
        <v>8.6</v>
      </c>
      <c r="E5" s="8">
        <v>0.312</v>
      </c>
      <c r="F5" s="9" t="s">
        <v>6</v>
      </c>
      <c r="G5" s="9" t="s">
        <v>6</v>
      </c>
      <c r="H5" s="9" t="s">
        <v>6</v>
      </c>
      <c r="I5" s="9" t="s">
        <v>6</v>
      </c>
      <c r="J5" s="9">
        <v>20</v>
      </c>
      <c r="K5" s="10" t="s">
        <v>11</v>
      </c>
    </row>
    <row r="6" spans="1:11" ht="12.75">
      <c r="A6" s="7" t="s">
        <v>3</v>
      </c>
      <c r="B6" s="31">
        <v>656</v>
      </c>
      <c r="C6" s="19">
        <f>6.3/657.41</f>
        <v>0.009583060799196848</v>
      </c>
      <c r="D6" s="22">
        <v>6.3</v>
      </c>
      <c r="E6" s="8">
        <v>0.212</v>
      </c>
      <c r="F6" s="23">
        <v>181100</v>
      </c>
      <c r="G6" s="25">
        <f>F6*C6</f>
        <v>1735.4923107345492</v>
      </c>
      <c r="H6" s="8">
        <v>0.023</v>
      </c>
      <c r="I6" s="30">
        <v>59.2</v>
      </c>
      <c r="J6" s="9">
        <v>3</v>
      </c>
      <c r="K6" s="7" t="s">
        <v>10</v>
      </c>
    </row>
    <row r="7" spans="1:11" ht="39">
      <c r="A7" s="7" t="s">
        <v>4</v>
      </c>
      <c r="B7" s="31">
        <v>34.5</v>
      </c>
      <c r="C7" s="20">
        <f>1.3/34.32</f>
        <v>0.03787878787878788</v>
      </c>
      <c r="D7" s="22">
        <v>1.3</v>
      </c>
      <c r="E7" s="8">
        <v>0.033</v>
      </c>
      <c r="F7" s="23">
        <v>7900</v>
      </c>
      <c r="G7" s="25">
        <f>F7*C7</f>
        <v>299.24242424242425</v>
      </c>
      <c r="H7" s="9" t="s">
        <v>6</v>
      </c>
      <c r="I7" s="9" t="s">
        <v>6</v>
      </c>
      <c r="J7" s="9">
        <v>38</v>
      </c>
      <c r="K7" s="10" t="s">
        <v>8</v>
      </c>
    </row>
    <row r="8" spans="1:11" ht="12.75">
      <c r="A8" s="7" t="s">
        <v>5</v>
      </c>
      <c r="B8" s="9" t="s">
        <v>23</v>
      </c>
      <c r="C8" s="20">
        <f>0.2/1.15</f>
        <v>0.1739130434782609</v>
      </c>
      <c r="D8" s="22">
        <v>0.2</v>
      </c>
      <c r="E8" s="8">
        <v>0.012</v>
      </c>
      <c r="F8" s="23">
        <v>469</v>
      </c>
      <c r="G8" s="25">
        <f>F8*C8</f>
        <v>81.56521739130436</v>
      </c>
      <c r="H8" s="9" t="s">
        <v>6</v>
      </c>
      <c r="I8" s="9" t="s">
        <v>6</v>
      </c>
      <c r="J8" s="9">
        <v>1</v>
      </c>
      <c r="K8" s="10" t="s">
        <v>9</v>
      </c>
    </row>
    <row r="9" spans="1:11" ht="12.75">
      <c r="A9" s="11"/>
      <c r="B9" s="12"/>
      <c r="C9" s="11"/>
      <c r="D9" s="32">
        <f>SUM(D5:D8)</f>
        <v>16.4</v>
      </c>
      <c r="E9" s="33">
        <f>SUM(E5:E8)</f>
        <v>0.5690000000000001</v>
      </c>
      <c r="F9" s="24">
        <f>SUM(F6:F8)</f>
        <v>189469</v>
      </c>
      <c r="G9" s="24">
        <f>SUM(G6:G8)</f>
        <v>2116.299952368278</v>
      </c>
      <c r="H9" s="11"/>
      <c r="I9" s="12"/>
      <c r="J9" s="13">
        <f>SUM(J5:J8)</f>
        <v>62</v>
      </c>
      <c r="K9" s="11"/>
    </row>
    <row r="11" spans="1:9" s="36" customFormat="1" ht="12.75">
      <c r="A11" s="34" t="s">
        <v>28</v>
      </c>
      <c r="B11" s="35"/>
      <c r="D11" s="37"/>
      <c r="F11" s="38"/>
      <c r="G11" s="38"/>
      <c r="I11" s="38"/>
    </row>
    <row r="12" spans="1:2" ht="12.75">
      <c r="A12" s="14" t="s">
        <v>13</v>
      </c>
      <c r="B12" s="27"/>
    </row>
    <row r="13" spans="1:2" ht="12.75">
      <c r="A13" s="21" t="s">
        <v>14</v>
      </c>
      <c r="B13" s="28"/>
    </row>
    <row r="14" spans="1:2" ht="12.75">
      <c r="A14" s="21" t="s">
        <v>15</v>
      </c>
      <c r="B14" s="28"/>
    </row>
    <row r="15" spans="1:2" ht="12.75">
      <c r="A15" s="21" t="s">
        <v>16</v>
      </c>
      <c r="B15" s="28"/>
    </row>
    <row r="16" spans="1:2" ht="12.75">
      <c r="A16" s="21"/>
      <c r="B16" s="28"/>
    </row>
    <row r="17" spans="1:2" ht="12.75">
      <c r="A17" s="39" t="s">
        <v>26</v>
      </c>
      <c r="B17" s="26"/>
    </row>
    <row r="18" spans="1:9" s="41" customFormat="1" ht="12.75">
      <c r="A18" s="14" t="s">
        <v>25</v>
      </c>
      <c r="B18" s="27"/>
      <c r="D18" s="42"/>
      <c r="F18" s="14"/>
      <c r="G18" s="14"/>
      <c r="I18" s="43"/>
    </row>
    <row r="19" spans="1:9" s="41" customFormat="1" ht="12.75">
      <c r="A19" s="14" t="s">
        <v>29</v>
      </c>
      <c r="B19" s="27"/>
      <c r="D19" s="42"/>
      <c r="F19" s="14"/>
      <c r="G19" s="14"/>
      <c r="I19" s="43"/>
    </row>
    <row r="20" spans="1:9" s="16" customFormat="1" ht="12.75">
      <c r="A20" s="40" t="s">
        <v>30</v>
      </c>
      <c r="B20" s="29"/>
      <c r="E20" s="14"/>
      <c r="F20" s="29"/>
      <c r="G20" s="29"/>
      <c r="I20" s="29"/>
    </row>
    <row r="21" spans="1:2" ht="12.75">
      <c r="A21" s="14"/>
      <c r="B21" s="27"/>
    </row>
    <row r="22" spans="1:2" ht="12.75">
      <c r="A22" s="16"/>
      <c r="B22" s="29"/>
    </row>
  </sheetData>
  <sheetProtection selectLockedCells="1" selectUnlockedCells="1"/>
  <hyperlinks>
    <hyperlink ref="A19" r:id="rId1" display="http://www.stockpickr.com/pro/portfolio/carl-icahn/"/>
    <hyperlink ref="A18" r:id="rId2" display="Nasdaq (accessed Oct. 26, 2015) http://www.nasdaq.com/quotes/institutional-portfolio/icahn-carl-c-18190"/>
    <hyperlink ref="A12" r:id="rId3" display="Icahn Key Statistics"/>
    <hyperlink ref="A13" r:id="rId4" display="Apple Key Statistics"/>
    <hyperlink ref="A15" r:id="rId5" display="Navistar Key Statistics"/>
    <hyperlink ref="A14" r:id="rId6" display="Ebay Key Statistcs"/>
    <hyperlink ref="A20" r:id="rId7" display="Citizens for Tax Justice, Offshore Shell Games 2015  "/>
  </hyperlinks>
  <printOptions/>
  <pageMargins left="0.25" right="0.25" top="1.05277777777778" bottom="1.05277777777778" header="0.7875" footer="0.7875"/>
  <pageSetup firstPageNumber="1" useFirstPageNumber="1" horizontalDpi="300" verticalDpi="300" orientation="landscape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2015-10-27T16:43:43Z</cp:lastPrinted>
  <dcterms:created xsi:type="dcterms:W3CDTF">2015-10-26T08:00:57Z</dcterms:created>
  <dcterms:modified xsi:type="dcterms:W3CDTF">2015-10-27T17:15:46Z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